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LUIS EDUARDO ENG\COLETORES DE RESIDUOS\PLANILHA ORÇAMENTARIA\"/>
    </mc:Choice>
  </mc:AlternateContent>
  <xr:revisionPtr revIDLastSave="0" documentId="13_ncr:1_{9D0E515E-BE25-4140-B8BD-8C023F4DA7E0}" xr6:coauthVersionLast="47" xr6:coauthVersionMax="47" xr10:uidLastSave="{00000000-0000-0000-0000-000000000000}"/>
  <bookViews>
    <workbookView xWindow="-108" yWindow="-108" windowWidth="23256" windowHeight="12456" xr2:uid="{FC23EEDE-9597-40C1-8EFA-E155EF351823}"/>
  </bookViews>
  <sheets>
    <sheet name="Planilha1" sheetId="1" r:id="rId1"/>
  </sheets>
  <externalReferences>
    <externalReference r:id="rId2"/>
    <externalReference r:id="rId3"/>
  </externalReferences>
  <definedNames>
    <definedName name="_xlnm.Print_Area" localSheetId="0">Planilha1!$B$2:$K$45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43" i="1" l="1"/>
  <c r="I45" i="1"/>
  <c r="H45" i="1"/>
  <c r="I43" i="1"/>
  <c r="H43" i="1"/>
  <c r="G43" i="1"/>
  <c r="F43" i="1"/>
  <c r="G8" i="1"/>
  <c r="G9" i="1" s="1"/>
  <c r="D16" i="1"/>
  <c r="I16" i="1" s="1"/>
  <c r="D14" i="1"/>
  <c r="H14" i="1" s="1"/>
  <c r="D12" i="1"/>
  <c r="I12" i="1" s="1"/>
  <c r="C14" i="1"/>
  <c r="C12" i="1"/>
  <c r="H16" i="1" l="1"/>
  <c r="H12" i="1"/>
  <c r="I14" i="1"/>
  <c r="K17" i="1" l="1"/>
  <c r="J16" i="1"/>
  <c r="G16" i="1"/>
  <c r="F16" i="1"/>
  <c r="K15" i="1"/>
  <c r="F14" i="1"/>
  <c r="K13" i="1"/>
  <c r="J12" i="1"/>
  <c r="D45" i="1" l="1"/>
  <c r="E12" i="1" s="1"/>
  <c r="K16" i="1"/>
  <c r="E16" i="1"/>
  <c r="E14" i="1"/>
  <c r="J14" i="1"/>
  <c r="F12" i="1"/>
  <c r="G14" i="1"/>
  <c r="G12" i="1"/>
  <c r="E43" i="1" l="1"/>
  <c r="E45" i="1" s="1"/>
  <c r="K14" i="1"/>
  <c r="K12" i="1"/>
  <c r="F45" i="1" l="1"/>
  <c r="G45" i="1" s="1"/>
  <c r="J45" i="1" s="1"/>
  <c r="K43" i="1"/>
  <c r="K45" i="1" s="1"/>
</calcChain>
</file>

<file path=xl/sharedStrings.xml><?xml version="1.0" encoding="utf-8"?>
<sst xmlns="http://schemas.openxmlformats.org/spreadsheetml/2006/main" count="35" uniqueCount="34">
  <si>
    <t>PREFEITURA MUNICIPAL DE GUIRATINGA MT</t>
  </si>
  <si>
    <t>CRONOGRAMA FISICO-FINANCEIRO</t>
  </si>
  <si>
    <t xml:space="preserve">ITEM </t>
  </si>
  <si>
    <t>DESCRIÇÃO</t>
  </si>
  <si>
    <t>VALOR R$</t>
  </si>
  <si>
    <t>(%)</t>
  </si>
  <si>
    <t>MÊS 1</t>
  </si>
  <si>
    <t>MÊS 2</t>
  </si>
  <si>
    <t>MÊS 3</t>
  </si>
  <si>
    <t>TOTAL</t>
  </si>
  <si>
    <t xml:space="preserve"> DIAS</t>
  </si>
  <si>
    <t>TOTAL ACUMULADO MENSAL COM BDI</t>
  </si>
  <si>
    <t>VALOR ACUMULADO TOTAL COM BDI</t>
  </si>
  <si>
    <t>SECRETARIA MUNICIPAL DE INFRASTRUTURA E OBRAS</t>
  </si>
  <si>
    <t>SERVIÇO:</t>
  </si>
  <si>
    <t>IMPLANTAÇÃO DE COLETORES DE RESÍDUOS SÓLIDOS</t>
  </si>
  <si>
    <t>FORNECIMENTO E INSTALAÇÃO DE LIXEIRAS CONF. CONVÊNIO 0796-2020 / SINFRA-MT</t>
  </si>
  <si>
    <t>LOCAL:</t>
  </si>
  <si>
    <t>DIVERSAS VIAS E BAIRROS DO MUNICÍPIO DE GUIRATINGA MT</t>
  </si>
  <si>
    <t>ELABORADO POR:</t>
  </si>
  <si>
    <t>LUIS EDUARDO DE SOUZA MIRANDA - ENGENHEIRO CIVIL CREA: 1219948357</t>
  </si>
  <si>
    <t>1.1</t>
  </si>
  <si>
    <t>1.2</t>
  </si>
  <si>
    <t>2.1</t>
  </si>
  <si>
    <t>MÊS 4</t>
  </si>
  <si>
    <t>MÊS 5</t>
  </si>
  <si>
    <t xml:space="preserve"> 30 DIAS</t>
  </si>
  <si>
    <t xml:space="preserve"> 60 DIAS</t>
  </si>
  <si>
    <t>90 DIAS</t>
  </si>
  <si>
    <t>120 DIAS</t>
  </si>
  <si>
    <t>150 DIAS</t>
  </si>
  <si>
    <t>Elaborado em:</t>
  </si>
  <si>
    <t>Início da Obra:</t>
  </si>
  <si>
    <t>Término: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</si>
</sst>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FFCC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8"/>
      <color indexed="8"/>
      <name val="Swis721 Ex B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6" fillId="0" borderId="0"/>
  </cellStyleXfs>
  <cellXfs count="114">
    <xf numFmtId="0" fontId="0" fillId="0" borderId="0" xfId="0"/>
    <xf numFmtId="0" fontId="2" fillId="2" borderId="0" xfId="0" applyFont="1" applyFill="1" applyAlignment="1" applyProtection="1">
      <alignment horizontal="center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0" fillId="3" borderId="1" xfId="0" applyFill="1" applyBorder="1" applyProtection="1">
      <protection hidden="1"/>
    </xf>
    <xf numFmtId="0" fontId="0" fillId="3" borderId="2" xfId="0" applyFill="1" applyBorder="1" applyAlignment="1" applyProtection="1">
      <alignment wrapText="1"/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0" fillId="2" borderId="0" xfId="0" applyFill="1" applyProtection="1">
      <protection hidden="1"/>
    </xf>
    <xf numFmtId="0" fontId="4" fillId="2" borderId="0" xfId="0" applyFont="1" applyFill="1" applyProtection="1">
      <protection hidden="1"/>
    </xf>
    <xf numFmtId="0" fontId="0" fillId="3" borderId="4" xfId="0" applyFill="1" applyBorder="1" applyProtection="1">
      <protection hidden="1"/>
    </xf>
    <xf numFmtId="0" fontId="5" fillId="3" borderId="5" xfId="0" applyFont="1" applyFill="1" applyBorder="1" applyAlignment="1" applyProtection="1">
      <alignment horizontal="center" vertical="center"/>
      <protection hidden="1"/>
    </xf>
    <xf numFmtId="0" fontId="6" fillId="3" borderId="5" xfId="0" applyFont="1" applyFill="1" applyBorder="1" applyAlignment="1" applyProtection="1">
      <alignment horizontal="center" wrapText="1"/>
      <protection hidden="1"/>
    </xf>
    <xf numFmtId="0" fontId="0" fillId="3" borderId="6" xfId="0" applyFill="1" applyBorder="1" applyProtection="1">
      <protection hidden="1"/>
    </xf>
    <xf numFmtId="0" fontId="0" fillId="3" borderId="7" xfId="0" applyFill="1" applyBorder="1" applyAlignment="1" applyProtection="1">
      <alignment wrapText="1"/>
      <protection hidden="1"/>
    </xf>
    <xf numFmtId="0" fontId="0" fillId="3" borderId="7" xfId="0" applyFill="1" applyBorder="1" applyProtection="1">
      <protection hidden="1"/>
    </xf>
    <xf numFmtId="0" fontId="0" fillId="3" borderId="8" xfId="0" applyFill="1" applyBorder="1" applyProtection="1">
      <protection hidden="1"/>
    </xf>
    <xf numFmtId="0" fontId="7" fillId="3" borderId="3" xfId="0" applyFont="1" applyFill="1" applyBorder="1" applyProtection="1">
      <protection hidden="1"/>
    </xf>
    <xf numFmtId="14" fontId="7" fillId="3" borderId="0" xfId="0" applyNumberFormat="1" applyFont="1" applyFill="1" applyAlignment="1" applyProtection="1">
      <alignment horizontal="center" vertical="center"/>
      <protection hidden="1"/>
    </xf>
    <xf numFmtId="0" fontId="7" fillId="3" borderId="0" xfId="0" applyFont="1" applyFill="1" applyProtection="1">
      <protection hidden="1"/>
    </xf>
    <xf numFmtId="0" fontId="7" fillId="3" borderId="5" xfId="0" applyFont="1" applyFill="1" applyBorder="1" applyProtection="1">
      <protection hidden="1"/>
    </xf>
    <xf numFmtId="0" fontId="8" fillId="3" borderId="8" xfId="0" applyFont="1" applyFill="1" applyBorder="1" applyAlignment="1" applyProtection="1">
      <alignment horizontal="center"/>
      <protection hidden="1"/>
    </xf>
    <xf numFmtId="0" fontId="8" fillId="3" borderId="0" xfId="0" applyFont="1" applyFill="1" applyAlignment="1" applyProtection="1">
      <alignment horizontal="center"/>
      <protection hidden="1"/>
    </xf>
    <xf numFmtId="0" fontId="8" fillId="3" borderId="5" xfId="0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 vertical="center"/>
      <protection hidden="1"/>
    </xf>
    <xf numFmtId="0" fontId="0" fillId="3" borderId="9" xfId="0" applyFill="1" applyBorder="1" applyAlignment="1" applyProtection="1">
      <alignment horizontal="center" vertical="center"/>
      <protection hidden="1"/>
    </xf>
    <xf numFmtId="0" fontId="0" fillId="3" borderId="10" xfId="0" applyFill="1" applyBorder="1" applyAlignment="1" applyProtection="1">
      <alignment horizontal="center" vertical="center"/>
      <protection hidden="1"/>
    </xf>
    <xf numFmtId="0" fontId="9" fillId="3" borderId="12" xfId="0" applyFont="1" applyFill="1" applyBorder="1" applyAlignment="1" applyProtection="1">
      <alignment horizontal="center"/>
      <protection hidden="1"/>
    </xf>
    <xf numFmtId="0" fontId="9" fillId="3" borderId="14" xfId="0" applyFont="1" applyFill="1" applyBorder="1" applyAlignment="1" applyProtection="1">
      <alignment horizontal="center"/>
      <protection hidden="1"/>
    </xf>
    <xf numFmtId="0" fontId="11" fillId="2" borderId="0" xfId="0" applyFont="1" applyFill="1" applyProtection="1">
      <protection hidden="1"/>
    </xf>
    <xf numFmtId="164" fontId="12" fillId="3" borderId="14" xfId="0" applyNumberFormat="1" applyFont="1" applyFill="1" applyBorder="1" applyAlignment="1" applyProtection="1">
      <alignment horizontal="center" vertical="center"/>
      <protection hidden="1"/>
    </xf>
    <xf numFmtId="164" fontId="12" fillId="3" borderId="12" xfId="0" applyNumberFormat="1" applyFont="1" applyFill="1" applyBorder="1" applyAlignment="1" applyProtection="1">
      <alignment horizontal="center" vertical="center"/>
      <protection hidden="1"/>
    </xf>
    <xf numFmtId="164" fontId="12" fillId="3" borderId="15" xfId="0" applyNumberFormat="1" applyFont="1" applyFill="1" applyBorder="1" applyAlignment="1" applyProtection="1">
      <alignment horizontal="center" vertical="center"/>
      <protection hidden="1"/>
    </xf>
    <xf numFmtId="10" fontId="12" fillId="3" borderId="12" xfId="1" applyNumberFormat="1" applyFont="1" applyFill="1" applyBorder="1" applyAlignment="1" applyProtection="1">
      <alignment horizontal="center" vertical="center"/>
      <protection hidden="1"/>
    </xf>
    <xf numFmtId="10" fontId="12" fillId="3" borderId="14" xfId="1" applyNumberFormat="1" applyFont="1" applyFill="1" applyBorder="1" applyAlignment="1" applyProtection="1">
      <alignment horizontal="center" vertical="center"/>
      <protection hidden="1"/>
    </xf>
    <xf numFmtId="10" fontId="12" fillId="3" borderId="15" xfId="1" applyNumberFormat="1" applyFont="1" applyFill="1" applyBorder="1" applyAlignment="1" applyProtection="1">
      <alignment horizontal="center" vertical="center"/>
      <protection hidden="1"/>
    </xf>
    <xf numFmtId="164" fontId="12" fillId="4" borderId="14" xfId="0" applyNumberFormat="1" applyFont="1" applyFill="1" applyBorder="1" applyAlignment="1" applyProtection="1">
      <alignment horizontal="center" vertical="center"/>
      <protection hidden="1"/>
    </xf>
    <xf numFmtId="10" fontId="12" fillId="4" borderId="14" xfId="1" applyNumberFormat="1" applyFont="1" applyFill="1" applyBorder="1" applyAlignment="1" applyProtection="1">
      <alignment horizontal="center" vertical="center"/>
      <protection hidden="1"/>
    </xf>
    <xf numFmtId="164" fontId="12" fillId="0" borderId="12" xfId="0" applyNumberFormat="1" applyFont="1" applyBorder="1" applyAlignment="1" applyProtection="1">
      <alignment horizontal="center" vertical="center"/>
      <protection hidden="1"/>
    </xf>
    <xf numFmtId="164" fontId="12" fillId="0" borderId="14" xfId="0" applyNumberFormat="1" applyFont="1" applyBorder="1" applyAlignment="1" applyProtection="1">
      <alignment horizontal="center" vertical="center"/>
      <protection hidden="1"/>
    </xf>
    <xf numFmtId="164" fontId="12" fillId="0" borderId="15" xfId="0" applyNumberFormat="1" applyFont="1" applyBorder="1" applyAlignment="1" applyProtection="1">
      <alignment horizontal="center" vertical="center"/>
      <protection hidden="1"/>
    </xf>
    <xf numFmtId="10" fontId="12" fillId="0" borderId="12" xfId="1" applyNumberFormat="1" applyFont="1" applyFill="1" applyBorder="1" applyAlignment="1" applyProtection="1">
      <alignment horizontal="center" vertical="center"/>
      <protection hidden="1"/>
    </xf>
    <xf numFmtId="10" fontId="12" fillId="0" borderId="14" xfId="1" applyNumberFormat="1" applyFont="1" applyFill="1" applyBorder="1" applyAlignment="1" applyProtection="1">
      <alignment horizontal="center" vertical="center"/>
      <protection hidden="1"/>
    </xf>
    <xf numFmtId="10" fontId="12" fillId="0" borderId="15" xfId="1" applyNumberFormat="1" applyFont="1" applyFill="1" applyBorder="1" applyAlignment="1" applyProtection="1">
      <alignment horizontal="center" vertical="center"/>
      <protection hidden="1"/>
    </xf>
    <xf numFmtId="164" fontId="0" fillId="3" borderId="12" xfId="0" applyNumberFormat="1" applyFill="1" applyBorder="1" applyAlignment="1" applyProtection="1">
      <alignment horizontal="center" vertical="center"/>
      <protection hidden="1"/>
    </xf>
    <xf numFmtId="164" fontId="0" fillId="3" borderId="14" xfId="0" applyNumberFormat="1" applyFill="1" applyBorder="1" applyAlignment="1" applyProtection="1">
      <alignment horizontal="center" vertical="center"/>
      <protection hidden="1"/>
    </xf>
    <xf numFmtId="164" fontId="0" fillId="3" borderId="15" xfId="0" applyNumberFormat="1" applyFill="1" applyBorder="1" applyAlignment="1" applyProtection="1">
      <alignment horizontal="center" vertical="center"/>
      <protection hidden="1"/>
    </xf>
    <xf numFmtId="0" fontId="12" fillId="3" borderId="18" xfId="0" applyFont="1" applyFill="1" applyBorder="1" applyAlignment="1" applyProtection="1">
      <alignment horizontal="center" vertical="center" wrapText="1"/>
      <protection hidden="1"/>
    </xf>
    <xf numFmtId="164" fontId="12" fillId="3" borderId="18" xfId="0" applyNumberFormat="1" applyFont="1" applyFill="1" applyBorder="1" applyAlignment="1" applyProtection="1">
      <alignment horizontal="center" vertical="center"/>
      <protection hidden="1"/>
    </xf>
    <xf numFmtId="10" fontId="12" fillId="3" borderId="18" xfId="0" applyNumberFormat="1" applyFont="1" applyFill="1" applyBorder="1" applyAlignment="1" applyProtection="1">
      <alignment horizontal="center" vertical="center"/>
      <protection hidden="1"/>
    </xf>
    <xf numFmtId="9" fontId="12" fillId="3" borderId="18" xfId="1" applyFont="1" applyFill="1" applyBorder="1" applyAlignment="1" applyProtection="1">
      <alignment horizontal="center" vertical="center"/>
      <protection hidden="1"/>
    </xf>
    <xf numFmtId="0" fontId="13" fillId="3" borderId="19" xfId="0" applyFont="1" applyFill="1" applyBorder="1" applyAlignment="1" applyProtection="1">
      <alignment horizontal="center" vertical="center" wrapText="1"/>
      <protection hidden="1"/>
    </xf>
    <xf numFmtId="164" fontId="13" fillId="3" borderId="20" xfId="0" applyNumberFormat="1" applyFont="1" applyFill="1" applyBorder="1" applyAlignment="1" applyProtection="1">
      <alignment horizontal="center" vertical="center"/>
      <protection hidden="1"/>
    </xf>
    <xf numFmtId="10" fontId="13" fillId="3" borderId="21" xfId="0" applyNumberFormat="1" applyFont="1" applyFill="1" applyBorder="1" applyAlignment="1" applyProtection="1">
      <alignment horizontal="center" vertical="center"/>
      <protection hidden="1"/>
    </xf>
    <xf numFmtId="164" fontId="12" fillId="3" borderId="22" xfId="0" applyNumberFormat="1" applyFont="1" applyFill="1" applyBorder="1" applyAlignment="1" applyProtection="1">
      <alignment horizontal="center" vertical="center"/>
      <protection hidden="1"/>
    </xf>
    <xf numFmtId="164" fontId="13" fillId="3" borderId="23" xfId="0" applyNumberFormat="1" applyFont="1" applyFill="1" applyBorder="1" applyAlignment="1" applyProtection="1">
      <alignment horizontal="center" vertical="center"/>
      <protection hidden="1"/>
    </xf>
    <xf numFmtId="0" fontId="13" fillId="3" borderId="0" xfId="0" applyFont="1" applyFill="1" applyAlignment="1" applyProtection="1">
      <alignment horizontal="center" vertical="center" wrapText="1"/>
      <protection hidden="1"/>
    </xf>
    <xf numFmtId="164" fontId="13" fillId="3" borderId="0" xfId="0" applyNumberFormat="1" applyFont="1" applyFill="1" applyAlignment="1" applyProtection="1">
      <alignment horizontal="center" vertical="center"/>
      <protection hidden="1"/>
    </xf>
    <xf numFmtId="10" fontId="13" fillId="3" borderId="0" xfId="0" applyNumberFormat="1" applyFont="1" applyFill="1" applyAlignment="1" applyProtection="1">
      <alignment horizontal="center" vertical="center"/>
      <protection hidden="1"/>
    </xf>
    <xf numFmtId="164" fontId="12" fillId="3" borderId="0" xfId="0" applyNumberFormat="1" applyFont="1" applyFill="1" applyAlignment="1" applyProtection="1">
      <alignment horizontal="center" vertical="center"/>
      <protection hidden="1"/>
    </xf>
    <xf numFmtId="44" fontId="12" fillId="3" borderId="0" xfId="0" applyNumberFormat="1" applyFont="1" applyFill="1" applyAlignment="1" applyProtection="1">
      <alignment horizontal="center" vertical="center"/>
      <protection hidden="1"/>
    </xf>
    <xf numFmtId="164" fontId="13" fillId="3" borderId="22" xfId="0" applyNumberFormat="1" applyFont="1" applyFill="1" applyBorder="1" applyAlignment="1" applyProtection="1">
      <alignment horizontal="center" vertical="center"/>
      <protection hidden="1"/>
    </xf>
    <xf numFmtId="10" fontId="13" fillId="3" borderId="23" xfId="0" applyNumberFormat="1" applyFont="1" applyFill="1" applyBorder="1" applyAlignment="1" applyProtection="1">
      <alignment horizontal="center" vertical="center"/>
      <protection hidden="1"/>
    </xf>
    <xf numFmtId="0" fontId="0" fillId="2" borderId="0" xfId="0" applyFill="1" applyAlignment="1" applyProtection="1">
      <alignment wrapText="1"/>
      <protection hidden="1"/>
    </xf>
    <xf numFmtId="0" fontId="0" fillId="2" borderId="0" xfId="0" applyFill="1" applyAlignment="1" applyProtection="1">
      <alignment horizontal="center"/>
      <protection hidden="1"/>
    </xf>
    <xf numFmtId="164" fontId="0" fillId="2" borderId="0" xfId="0" applyNumberFormat="1" applyFill="1" applyProtection="1">
      <protection hidden="1"/>
    </xf>
    <xf numFmtId="0" fontId="14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0" fontId="9" fillId="0" borderId="24" xfId="0" applyFont="1" applyBorder="1" applyAlignment="1" applyProtection="1">
      <alignment horizontal="left" vertical="center"/>
      <protection hidden="1"/>
    </xf>
    <xf numFmtId="0" fontId="19" fillId="0" borderId="29" xfId="0" applyFont="1" applyBorder="1" applyAlignment="1" applyProtection="1">
      <alignment vertical="center"/>
      <protection hidden="1"/>
    </xf>
    <xf numFmtId="0" fontId="19" fillId="0" borderId="29" xfId="0" applyFont="1" applyBorder="1" applyAlignment="1" applyProtection="1">
      <alignment vertical="center" wrapText="1"/>
      <protection hidden="1"/>
    </xf>
    <xf numFmtId="0" fontId="5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horizontal="center" wrapText="1"/>
      <protection hidden="1"/>
    </xf>
    <xf numFmtId="0" fontId="2" fillId="3" borderId="26" xfId="0" applyFont="1" applyFill="1" applyBorder="1" applyAlignment="1" applyProtection="1">
      <alignment horizontal="center" vertical="center"/>
      <protection hidden="1"/>
    </xf>
    <xf numFmtId="0" fontId="2" fillId="3" borderId="27" xfId="0" applyFont="1" applyFill="1" applyBorder="1" applyAlignment="1" applyProtection="1">
      <alignment horizontal="center" vertical="center"/>
      <protection hidden="1"/>
    </xf>
    <xf numFmtId="0" fontId="2" fillId="3" borderId="25" xfId="0" applyFont="1" applyFill="1" applyBorder="1" applyAlignment="1" applyProtection="1">
      <alignment horizontal="center" vertical="center" wrapText="1"/>
      <protection hidden="1"/>
    </xf>
    <xf numFmtId="0" fontId="2" fillId="3" borderId="17" xfId="0" applyFont="1" applyFill="1" applyBorder="1" applyAlignment="1" applyProtection="1">
      <alignment horizontal="center" vertical="center" wrapText="1"/>
      <protection hidden="1"/>
    </xf>
    <xf numFmtId="0" fontId="2" fillId="3" borderId="25" xfId="0" applyFont="1" applyFill="1" applyBorder="1" applyAlignment="1" applyProtection="1">
      <alignment horizontal="center" vertical="center"/>
      <protection hidden="1"/>
    </xf>
    <xf numFmtId="0" fontId="2" fillId="3" borderId="17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Alignment="1" applyProtection="1">
      <alignment horizontal="center" vertical="center"/>
      <protection hidden="1"/>
    </xf>
    <xf numFmtId="0" fontId="2" fillId="3" borderId="15" xfId="0" applyFont="1" applyFill="1" applyBorder="1" applyAlignment="1" applyProtection="1">
      <alignment horizontal="center" vertical="center"/>
      <protection hidden="1"/>
    </xf>
    <xf numFmtId="0" fontId="8" fillId="3" borderId="1" xfId="0" applyFont="1" applyFill="1" applyBorder="1" applyAlignment="1" applyProtection="1">
      <alignment horizontal="center" vertical="center"/>
      <protection hidden="1"/>
    </xf>
    <xf numFmtId="0" fontId="8" fillId="3" borderId="2" xfId="0" applyFont="1" applyFill="1" applyBorder="1" applyAlignment="1" applyProtection="1">
      <alignment horizontal="center" vertical="center"/>
      <protection hidden="1"/>
    </xf>
    <xf numFmtId="2" fontId="12" fillId="3" borderId="28" xfId="0" applyNumberFormat="1" applyFont="1" applyFill="1" applyBorder="1" applyAlignment="1" applyProtection="1">
      <alignment horizontal="center" vertical="center"/>
      <protection hidden="1"/>
    </xf>
    <xf numFmtId="2" fontId="12" fillId="3" borderId="27" xfId="0" applyNumberFormat="1" applyFont="1" applyFill="1" applyBorder="1" applyAlignment="1" applyProtection="1">
      <alignment horizontal="center" vertical="center"/>
      <protection hidden="1"/>
    </xf>
    <xf numFmtId="2" fontId="12" fillId="3" borderId="16" xfId="0" applyNumberFormat="1" applyFont="1" applyFill="1" applyBorder="1" applyAlignment="1" applyProtection="1">
      <alignment horizontal="left" vertical="center" wrapText="1"/>
      <protection hidden="1"/>
    </xf>
    <xf numFmtId="2" fontId="12" fillId="3" borderId="17" xfId="0" applyNumberFormat="1" applyFont="1" applyFill="1" applyBorder="1" applyAlignment="1" applyProtection="1">
      <alignment horizontal="left" vertical="center" wrapText="1"/>
      <protection hidden="1"/>
    </xf>
    <xf numFmtId="164" fontId="12" fillId="3" borderId="16" xfId="0" applyNumberFormat="1" applyFont="1" applyFill="1" applyBorder="1" applyAlignment="1" applyProtection="1">
      <alignment horizontal="center" vertical="center"/>
      <protection hidden="1"/>
    </xf>
    <xf numFmtId="164" fontId="12" fillId="3" borderId="17" xfId="0" applyNumberFormat="1" applyFont="1" applyFill="1" applyBorder="1" applyAlignment="1" applyProtection="1">
      <alignment horizontal="center" vertical="center"/>
      <protection hidden="1"/>
    </xf>
    <xf numFmtId="10" fontId="12" fillId="3" borderId="15" xfId="0" applyNumberFormat="1" applyFont="1" applyFill="1" applyBorder="1" applyAlignment="1" applyProtection="1">
      <alignment horizontal="center" vertical="center"/>
      <protection hidden="1"/>
    </xf>
    <xf numFmtId="2" fontId="12" fillId="3" borderId="13" xfId="0" applyNumberFormat="1" applyFont="1" applyFill="1" applyBorder="1" applyAlignment="1" applyProtection="1">
      <alignment horizontal="left" vertical="center" wrapText="1"/>
      <protection hidden="1"/>
    </xf>
    <xf numFmtId="0" fontId="12" fillId="3" borderId="13" xfId="0" applyFont="1" applyFill="1" applyBorder="1" applyAlignment="1" applyProtection="1">
      <alignment horizontal="left" vertical="center" wrapText="1"/>
      <protection hidden="1"/>
    </xf>
    <xf numFmtId="2" fontId="12" fillId="3" borderId="12" xfId="0" applyNumberFormat="1" applyFont="1" applyFill="1" applyBorder="1" applyAlignment="1" applyProtection="1">
      <alignment horizontal="center" vertical="center"/>
      <protection hidden="1"/>
    </xf>
    <xf numFmtId="0" fontId="12" fillId="3" borderId="12" xfId="0" applyFont="1" applyFill="1" applyBorder="1" applyAlignment="1" applyProtection="1">
      <alignment horizontal="center" vertical="center"/>
      <protection hidden="1"/>
    </xf>
    <xf numFmtId="164" fontId="12" fillId="3" borderId="14" xfId="0" applyNumberFormat="1" applyFont="1" applyFill="1" applyBorder="1" applyAlignment="1" applyProtection="1">
      <alignment horizontal="center" vertical="center"/>
      <protection hidden="1"/>
    </xf>
    <xf numFmtId="2" fontId="12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12" fillId="3" borderId="13" xfId="0" applyFont="1" applyFill="1" applyBorder="1" applyAlignment="1" applyProtection="1">
      <alignment horizontal="center" vertical="center" wrapText="1"/>
      <protection hidden="1"/>
    </xf>
    <xf numFmtId="0" fontId="10" fillId="3" borderId="15" xfId="0" applyFont="1" applyFill="1" applyBorder="1" applyAlignment="1" applyProtection="1">
      <alignment horizontal="center"/>
      <protection hidden="1"/>
    </xf>
    <xf numFmtId="0" fontId="0" fillId="2" borderId="5" xfId="0" applyFill="1" applyBorder="1" applyProtection="1">
      <protection hidden="1"/>
    </xf>
    <xf numFmtId="0" fontId="12" fillId="3" borderId="30" xfId="0" applyFont="1" applyFill="1" applyBorder="1" applyAlignment="1" applyProtection="1">
      <alignment horizontal="center" vertical="center"/>
      <protection hidden="1"/>
    </xf>
    <xf numFmtId="0" fontId="12" fillId="3" borderId="31" xfId="0" applyFont="1" applyFill="1" applyBorder="1" applyAlignment="1" applyProtection="1">
      <alignment horizontal="center" vertical="center"/>
      <protection hidden="1"/>
    </xf>
    <xf numFmtId="0" fontId="12" fillId="3" borderId="32" xfId="0" applyFont="1" applyFill="1" applyBorder="1" applyAlignment="1" applyProtection="1">
      <alignment horizontal="center" vertical="center"/>
      <protection hidden="1"/>
    </xf>
    <xf numFmtId="9" fontId="12" fillId="3" borderId="33" xfId="1" applyFont="1" applyFill="1" applyBorder="1" applyAlignment="1" applyProtection="1">
      <alignment horizontal="center" vertical="center"/>
      <protection hidden="1"/>
    </xf>
    <xf numFmtId="44" fontId="12" fillId="3" borderId="5" xfId="0" applyNumberFormat="1" applyFont="1" applyFill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vertical="center"/>
      <protection hidden="1"/>
    </xf>
    <xf numFmtId="14" fontId="7" fillId="3" borderId="1" xfId="0" applyNumberFormat="1" applyFont="1" applyFill="1" applyBorder="1" applyAlignment="1" applyProtection="1">
      <alignment horizontal="center" vertical="center"/>
      <protection hidden="1"/>
    </xf>
    <xf numFmtId="14" fontId="17" fillId="0" borderId="0" xfId="0" applyNumberFormat="1" applyFont="1" applyBorder="1" applyAlignment="1" applyProtection="1">
      <alignment horizontal="center" vertical="center"/>
      <protection hidden="1"/>
    </xf>
    <xf numFmtId="14" fontId="17" fillId="0" borderId="5" xfId="0" applyNumberFormat="1" applyFont="1" applyBorder="1" applyAlignment="1" applyProtection="1">
      <alignment horizontal="center" vertical="center"/>
      <protection hidden="1"/>
    </xf>
    <xf numFmtId="14" fontId="0" fillId="0" borderId="7" xfId="0" applyNumberFormat="1" applyBorder="1" applyAlignment="1" applyProtection="1">
      <alignment horizontal="center" vertical="center"/>
      <protection hidden="1"/>
    </xf>
    <xf numFmtId="14" fontId="0" fillId="0" borderId="8" xfId="0" applyNumberFormat="1" applyBorder="1" applyAlignment="1" applyProtection="1">
      <alignment horizontal="center"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0" fontId="9" fillId="0" borderId="4" xfId="0" applyFont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</cellXfs>
  <cellStyles count="3">
    <cellStyle name="Normal" xfId="0" builtinId="0"/>
    <cellStyle name="Normal 2 2" xfId="2" xr:uid="{8C3899BD-62D4-469A-B11A-5D163534D50A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1</xdr:row>
      <xdr:rowOff>54089</xdr:rowOff>
    </xdr:from>
    <xdr:to>
      <xdr:col>1</xdr:col>
      <xdr:colOff>859700</xdr:colOff>
      <xdr:row>4</xdr:row>
      <xdr:rowOff>26670</xdr:rowOff>
    </xdr:to>
    <xdr:pic>
      <xdr:nvPicPr>
        <xdr:cNvPr id="2" name="Imagem 1" descr="Brasao_UG">
          <a:extLst>
            <a:ext uri="{FF2B5EF4-FFF2-40B4-BE49-F238E27FC236}">
              <a16:creationId xmlns:a16="http://schemas.microsoft.com/office/drawing/2014/main" id="{9F5967C3-132E-48A8-B4E6-732C2BF2DA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44589"/>
          <a:ext cx="764450" cy="744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LUIS%20EDUARDO%20ENG\COLETORES%20DE%20RESIDUOS\PLANILHA%20OR&#199;AMENTARIA\PLANILHA.xlsx" TargetMode="External"/><Relationship Id="rId1" Type="http://schemas.openxmlformats.org/officeDocument/2006/relationships/externalLinkPath" Target="PLANILH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LUIS%20EDUARDO%20ENG\COLETORES%20DE%20RESIDUOS\PLANILHA%20OR&#199;AMENTARIA\PLANILHA%20OR&#199;AMENTARIA.xlsx" TargetMode="External"/><Relationship Id="rId1" Type="http://schemas.openxmlformats.org/officeDocument/2006/relationships/externalLinkPath" Target="PLANILHA%20OR&#199;AMENTAR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ÇAMENTO"/>
      <sheetName val="QD COMP."/>
    </sheetNames>
    <sheetDataSet>
      <sheetData sheetId="0">
        <row r="13">
          <cell r="E13" t="str">
            <v>PLACA DE OBRA (PARA CONSTRUCAO CIVIL) EM CHAPA GALVANIZADA *N. 22*, ADESIVADA, DE *2,0 X 1,25* M</v>
          </cell>
          <cell r="J13">
            <v>1231.57</v>
          </cell>
        </row>
        <row r="14">
          <cell r="E14" t="str">
            <v>EXECUÇÃO DE ALMOXARIFADO EM CANTEIRO DE OBRA EM CHAPA DE MADEIRA COMPENSADA, INCLUSO PRATELEIRAS. AF_02/2016</v>
          </cell>
          <cell r="J14">
            <v>16968.38</v>
          </cell>
        </row>
        <row r="18">
          <cell r="J18">
            <v>298471.78000000003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RÇAMENTO"/>
      <sheetName val="QD COMP."/>
    </sheetNames>
    <sheetDataSet>
      <sheetData sheetId="0">
        <row r="18">
          <cell r="E18" t="str">
            <v>LIXEIRA (5 und) COLETA SELETIVA , COM CAPACIDADE VOLUMETRICA DE 60L*, FABRICADA EM TUBO DE AÇO CARBONO, CESTOS EM PLASTICO POLIETILINEO DE ALTA DENSIDADE OU EM POLIPROPILENO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113E6-BCD7-4019-9545-CF4A7CBC4C75}">
  <dimension ref="A1:M48"/>
  <sheetViews>
    <sheetView tabSelected="1" view="pageBreakPreview" zoomScale="85" zoomScaleNormal="100" zoomScaleSheetLayoutView="85" workbookViewId="0">
      <selection activeCell="C12" sqref="C12:C13"/>
    </sheetView>
  </sheetViews>
  <sheetFormatPr defaultColWidth="9.109375" defaultRowHeight="14.4"/>
  <cols>
    <col min="1" max="1" width="8.21875" style="8" customWidth="1"/>
    <col min="2" max="2" width="16.109375" style="8" customWidth="1"/>
    <col min="3" max="3" width="51.5546875" style="63" customWidth="1"/>
    <col min="4" max="4" width="17" style="8" customWidth="1"/>
    <col min="5" max="5" width="13.5546875" style="8" customWidth="1"/>
    <col min="6" max="11" width="20.88671875" style="8" customWidth="1"/>
    <col min="12" max="12" width="1.109375" style="8" customWidth="1"/>
    <col min="13" max="13" width="9.109375" style="9"/>
    <col min="14" max="16384" width="9.109375" style="8"/>
  </cols>
  <sheetData>
    <row r="1" spans="1:13" s="1" customFormat="1" ht="15" thickBot="1">
      <c r="C1" s="2"/>
      <c r="F1" s="1">
        <v>1</v>
      </c>
      <c r="G1" s="1">
        <v>2</v>
      </c>
      <c r="J1" s="1">
        <v>3</v>
      </c>
      <c r="M1" s="3"/>
    </row>
    <row r="2" spans="1:13">
      <c r="B2" s="4"/>
      <c r="C2" s="5"/>
      <c r="D2" s="6"/>
      <c r="E2" s="6"/>
      <c r="F2" s="6"/>
      <c r="G2" s="6"/>
      <c r="H2" s="6"/>
      <c r="I2" s="6"/>
      <c r="J2" s="6"/>
      <c r="K2" s="7"/>
    </row>
    <row r="3" spans="1:13" ht="25.8">
      <c r="B3" s="10"/>
      <c r="C3" s="72" t="s">
        <v>0</v>
      </c>
      <c r="D3" s="72"/>
      <c r="E3" s="72"/>
      <c r="F3" s="72"/>
      <c r="G3" s="72"/>
      <c r="H3" s="72"/>
      <c r="I3" s="72"/>
      <c r="J3" s="72"/>
      <c r="K3" s="11"/>
    </row>
    <row r="4" spans="1:13" ht="21">
      <c r="B4" s="10"/>
      <c r="C4" s="73" t="s">
        <v>1</v>
      </c>
      <c r="D4" s="73"/>
      <c r="E4" s="73"/>
      <c r="F4" s="73"/>
      <c r="G4" s="73"/>
      <c r="H4" s="73"/>
      <c r="I4" s="73"/>
      <c r="J4" s="73"/>
      <c r="K4" s="12"/>
    </row>
    <row r="5" spans="1:13" ht="10.5" customHeight="1" thickBot="1">
      <c r="B5" s="13"/>
      <c r="C5" s="14"/>
      <c r="D5" s="15"/>
      <c r="E5" s="15"/>
      <c r="F5" s="15"/>
      <c r="G5" s="15"/>
      <c r="H5" s="15"/>
      <c r="I5" s="15"/>
      <c r="J5" s="15"/>
      <c r="K5" s="16"/>
    </row>
    <row r="6" spans="1:13" ht="15.6">
      <c r="A6" s="99"/>
      <c r="B6" s="111" t="s">
        <v>14</v>
      </c>
      <c r="C6" s="66" t="s">
        <v>15</v>
      </c>
      <c r="D6" s="67"/>
      <c r="E6" s="17"/>
      <c r="F6" s="82" t="s">
        <v>13</v>
      </c>
      <c r="G6" s="83"/>
      <c r="H6" s="83"/>
      <c r="I6" s="106"/>
      <c r="J6" s="19"/>
      <c r="K6" s="20"/>
    </row>
    <row r="7" spans="1:13" ht="15.6">
      <c r="A7" s="99"/>
      <c r="B7" s="112"/>
      <c r="C7" s="68" t="s">
        <v>16</v>
      </c>
      <c r="D7" s="67"/>
      <c r="E7" s="20"/>
      <c r="F7" s="70" t="s">
        <v>31</v>
      </c>
      <c r="G7" s="107">
        <v>45092</v>
      </c>
      <c r="H7" s="108"/>
      <c r="I7" s="18"/>
      <c r="J7" s="19"/>
      <c r="K7" s="20"/>
    </row>
    <row r="8" spans="1:13" ht="15.6">
      <c r="A8" s="99"/>
      <c r="B8" s="112" t="s">
        <v>17</v>
      </c>
      <c r="C8" s="68" t="s">
        <v>18</v>
      </c>
      <c r="D8" s="67"/>
      <c r="E8" s="20"/>
      <c r="F8" s="70" t="s">
        <v>32</v>
      </c>
      <c r="G8" s="107">
        <f>G7+30</f>
        <v>45122</v>
      </c>
      <c r="H8" s="108"/>
      <c r="I8" s="18"/>
      <c r="J8" s="19"/>
      <c r="K8" s="20"/>
    </row>
    <row r="9" spans="1:13" ht="16.2" thickBot="1">
      <c r="B9" s="105" t="s">
        <v>19</v>
      </c>
      <c r="C9" s="69" t="s">
        <v>20</v>
      </c>
      <c r="D9" s="67"/>
      <c r="E9" s="21"/>
      <c r="F9" s="71" t="s">
        <v>33</v>
      </c>
      <c r="G9" s="109">
        <f>G8+180</f>
        <v>45302</v>
      </c>
      <c r="H9" s="110"/>
      <c r="I9" s="18"/>
      <c r="J9" s="22"/>
      <c r="K9" s="23"/>
    </row>
    <row r="10" spans="1:13">
      <c r="A10" s="99"/>
      <c r="B10" s="74" t="s">
        <v>2</v>
      </c>
      <c r="C10" s="76" t="s">
        <v>3</v>
      </c>
      <c r="D10" s="78" t="s">
        <v>4</v>
      </c>
      <c r="E10" s="80" t="s">
        <v>5</v>
      </c>
      <c r="F10" s="25" t="s">
        <v>6</v>
      </c>
      <c r="G10" s="26" t="s">
        <v>7</v>
      </c>
      <c r="H10" s="26" t="s">
        <v>8</v>
      </c>
      <c r="I10" s="26" t="s">
        <v>24</v>
      </c>
      <c r="J10" s="26" t="s">
        <v>25</v>
      </c>
      <c r="K10" s="24" t="s">
        <v>9</v>
      </c>
    </row>
    <row r="11" spans="1:13">
      <c r="A11" s="99"/>
      <c r="B11" s="75"/>
      <c r="C11" s="77"/>
      <c r="D11" s="79"/>
      <c r="E11" s="81"/>
      <c r="F11" s="27" t="s">
        <v>26</v>
      </c>
      <c r="G11" s="28" t="s">
        <v>27</v>
      </c>
      <c r="H11" s="28" t="s">
        <v>28</v>
      </c>
      <c r="I11" s="28" t="s">
        <v>29</v>
      </c>
      <c r="J11" s="28" t="s">
        <v>30</v>
      </c>
      <c r="K11" s="98" t="s">
        <v>30</v>
      </c>
      <c r="L11" s="29"/>
      <c r="M11" s="9" t="s">
        <v>10</v>
      </c>
    </row>
    <row r="12" spans="1:13" ht="23.25" customHeight="1">
      <c r="A12" s="99"/>
      <c r="B12" s="84" t="s">
        <v>21</v>
      </c>
      <c r="C12" s="86" t="str">
        <f>[1]ORÇAMENTO!$E$13</f>
        <v>PLACA DE OBRA (PARA CONSTRUCAO CIVIL) EM CHAPA GALVANIZADA *N. 22*, ADESIVADA, DE *2,0 X 1,25* M</v>
      </c>
      <c r="D12" s="88">
        <f>[1]ORÇAMENTO!$J$13</f>
        <v>1231.57</v>
      </c>
      <c r="E12" s="90">
        <f>D12/$D$45</f>
        <v>3.8891062362908105E-3</v>
      </c>
      <c r="F12" s="31">
        <f t="shared" ref="F12:J12" si="0">F13*$D12</f>
        <v>1231.57</v>
      </c>
      <c r="G12" s="30">
        <f t="shared" si="0"/>
        <v>0</v>
      </c>
      <c r="H12" s="30">
        <f t="shared" si="0"/>
        <v>0</v>
      </c>
      <c r="I12" s="30">
        <f t="shared" si="0"/>
        <v>0</v>
      </c>
      <c r="J12" s="30">
        <f t="shared" si="0"/>
        <v>0</v>
      </c>
      <c r="K12" s="32">
        <f t="shared" ref="K12:K17" si="1">SUM(F12:J12)</f>
        <v>1231.57</v>
      </c>
    </row>
    <row r="13" spans="1:13" ht="23.25" customHeight="1">
      <c r="A13" s="99"/>
      <c r="B13" s="85"/>
      <c r="C13" s="87"/>
      <c r="D13" s="89"/>
      <c r="E13" s="90"/>
      <c r="F13" s="33">
        <v>1</v>
      </c>
      <c r="G13" s="34">
        <v>0</v>
      </c>
      <c r="H13" s="34">
        <v>0</v>
      </c>
      <c r="I13" s="34">
        <v>0</v>
      </c>
      <c r="J13" s="34">
        <v>0</v>
      </c>
      <c r="K13" s="35">
        <f t="shared" si="1"/>
        <v>1</v>
      </c>
    </row>
    <row r="14" spans="1:13" ht="23.25" customHeight="1">
      <c r="A14" s="99"/>
      <c r="B14" s="84" t="s">
        <v>22</v>
      </c>
      <c r="C14" s="91" t="str">
        <f>[1]ORÇAMENTO!$E$14</f>
        <v>EXECUÇÃO DE ALMOXARIFADO EM CANTEIRO DE OBRA EM CHAPA DE MADEIRA COMPENSADA, INCLUSO PRATELEIRAS. AF_02/2016</v>
      </c>
      <c r="D14" s="88">
        <f>[1]ORÇAMENTO!$J$14</f>
        <v>16968.38</v>
      </c>
      <c r="E14" s="90">
        <f>D14/$D$45</f>
        <v>5.3583501122755728E-2</v>
      </c>
      <c r="F14" s="31">
        <f t="shared" ref="F14:J14" si="2">F15*$D14</f>
        <v>16968.38</v>
      </c>
      <c r="G14" s="30">
        <f t="shared" si="2"/>
        <v>0</v>
      </c>
      <c r="H14" s="30">
        <f t="shared" si="2"/>
        <v>0</v>
      </c>
      <c r="I14" s="30">
        <f t="shared" si="2"/>
        <v>0</v>
      </c>
      <c r="J14" s="30">
        <f t="shared" si="2"/>
        <v>0</v>
      </c>
      <c r="K14" s="32">
        <f t="shared" si="1"/>
        <v>16968.38</v>
      </c>
    </row>
    <row r="15" spans="1:13" ht="23.25" customHeight="1">
      <c r="A15" s="99"/>
      <c r="B15" s="85"/>
      <c r="C15" s="92"/>
      <c r="D15" s="89"/>
      <c r="E15" s="90"/>
      <c r="F15" s="33">
        <v>1</v>
      </c>
      <c r="G15" s="34">
        <v>0</v>
      </c>
      <c r="H15" s="34">
        <v>0</v>
      </c>
      <c r="I15" s="34">
        <v>0</v>
      </c>
      <c r="J15" s="34">
        <v>0</v>
      </c>
      <c r="K15" s="35">
        <f t="shared" si="1"/>
        <v>1</v>
      </c>
    </row>
    <row r="16" spans="1:13" ht="23.25" customHeight="1">
      <c r="A16" s="99"/>
      <c r="B16" s="93" t="s">
        <v>23</v>
      </c>
      <c r="C16" s="91" t="str">
        <f>[2]ORÇAMENTO!$E$18</f>
        <v>LIXEIRA (5 und) COLETA SELETIVA , COM CAPACIDADE VOLUMETRICA DE 60L*, FABRICADA EM TUBO DE AÇO CARBONO, CESTOS EM PLASTICO POLIETILINEO DE ALTA DENSIDADE OU EM POLIPROPILENO</v>
      </c>
      <c r="D16" s="88">
        <f>[1]ORÇAMENTO!$J$18</f>
        <v>298471.78000000003</v>
      </c>
      <c r="E16" s="90">
        <f>D16/$D$45</f>
        <v>0.94252739264095342</v>
      </c>
      <c r="F16" s="31">
        <f t="shared" ref="F16:J16" si="3">F17*$D16</f>
        <v>59694.356000000007</v>
      </c>
      <c r="G16" s="30">
        <f t="shared" si="3"/>
        <v>59694.356000000007</v>
      </c>
      <c r="H16" s="30">
        <f t="shared" si="3"/>
        <v>59694.356000000007</v>
      </c>
      <c r="I16" s="30">
        <f t="shared" si="3"/>
        <v>59694.356000000007</v>
      </c>
      <c r="J16" s="30">
        <f t="shared" si="3"/>
        <v>59694.356000000007</v>
      </c>
      <c r="K16" s="32">
        <f t="shared" si="1"/>
        <v>298471.78000000003</v>
      </c>
    </row>
    <row r="17" spans="1:11" ht="36.6" customHeight="1">
      <c r="A17" s="99"/>
      <c r="B17" s="94"/>
      <c r="C17" s="92"/>
      <c r="D17" s="89"/>
      <c r="E17" s="90"/>
      <c r="F17" s="33">
        <v>0.2</v>
      </c>
      <c r="G17" s="34">
        <v>0.2</v>
      </c>
      <c r="H17" s="34">
        <v>0.2</v>
      </c>
      <c r="I17" s="34">
        <v>0.2</v>
      </c>
      <c r="J17" s="34">
        <v>0.2</v>
      </c>
      <c r="K17" s="35">
        <f t="shared" si="1"/>
        <v>1</v>
      </c>
    </row>
    <row r="18" spans="1:11" ht="23.25" hidden="1" customHeight="1">
      <c r="A18" s="99"/>
      <c r="B18" s="93"/>
      <c r="C18" s="91"/>
      <c r="D18" s="88"/>
      <c r="E18" s="90"/>
      <c r="F18" s="31"/>
      <c r="G18" s="36"/>
      <c r="H18" s="36"/>
      <c r="I18" s="36"/>
      <c r="J18" s="36"/>
      <c r="K18" s="32"/>
    </row>
    <row r="19" spans="1:11" ht="23.25" hidden="1" customHeight="1">
      <c r="A19" s="99"/>
      <c r="B19" s="94"/>
      <c r="C19" s="92"/>
      <c r="D19" s="89"/>
      <c r="E19" s="90"/>
      <c r="F19" s="33"/>
      <c r="G19" s="37"/>
      <c r="H19" s="37"/>
      <c r="I19" s="37"/>
      <c r="J19" s="37"/>
      <c r="K19" s="35"/>
    </row>
    <row r="20" spans="1:11" ht="23.25" hidden="1" customHeight="1">
      <c r="A20" s="99"/>
      <c r="B20" s="93"/>
      <c r="C20" s="91"/>
      <c r="D20" s="95"/>
      <c r="E20" s="90"/>
      <c r="F20" s="31"/>
      <c r="G20" s="30"/>
      <c r="H20" s="30"/>
      <c r="I20" s="30"/>
      <c r="J20" s="36"/>
      <c r="K20" s="32"/>
    </row>
    <row r="21" spans="1:11" ht="23.25" hidden="1" customHeight="1">
      <c r="A21" s="99"/>
      <c r="B21" s="94"/>
      <c r="C21" s="92"/>
      <c r="D21" s="95"/>
      <c r="E21" s="90"/>
      <c r="F21" s="33"/>
      <c r="G21" s="34"/>
      <c r="H21" s="34"/>
      <c r="I21" s="34"/>
      <c r="J21" s="37"/>
      <c r="K21" s="35"/>
    </row>
    <row r="22" spans="1:11" ht="23.25" hidden="1" customHeight="1">
      <c r="A22" s="99"/>
      <c r="B22" s="93"/>
      <c r="C22" s="91"/>
      <c r="D22" s="95"/>
      <c r="E22" s="90"/>
      <c r="F22" s="38"/>
      <c r="G22" s="39"/>
      <c r="H22" s="39"/>
      <c r="I22" s="39"/>
      <c r="J22" s="39"/>
      <c r="K22" s="40"/>
    </row>
    <row r="23" spans="1:11" ht="23.25" hidden="1" customHeight="1">
      <c r="A23" s="99"/>
      <c r="B23" s="94"/>
      <c r="C23" s="92"/>
      <c r="D23" s="95"/>
      <c r="E23" s="90"/>
      <c r="F23" s="41"/>
      <c r="G23" s="42"/>
      <c r="H23" s="42"/>
      <c r="I23" s="42"/>
      <c r="J23" s="42"/>
      <c r="K23" s="43"/>
    </row>
    <row r="24" spans="1:11" ht="23.25" hidden="1" customHeight="1">
      <c r="A24" s="99"/>
      <c r="B24" s="93"/>
      <c r="C24" s="91"/>
      <c r="D24" s="95"/>
      <c r="E24" s="90"/>
      <c r="F24" s="31"/>
      <c r="G24" s="30"/>
      <c r="H24" s="30"/>
      <c r="I24" s="30"/>
      <c r="J24" s="30"/>
      <c r="K24" s="32"/>
    </row>
    <row r="25" spans="1:11" ht="23.25" hidden="1" customHeight="1">
      <c r="A25" s="99"/>
      <c r="B25" s="94"/>
      <c r="C25" s="92"/>
      <c r="D25" s="95"/>
      <c r="E25" s="90"/>
      <c r="F25" s="33"/>
      <c r="G25" s="34"/>
      <c r="H25" s="34"/>
      <c r="I25" s="34"/>
      <c r="J25" s="34"/>
      <c r="K25" s="35"/>
    </row>
    <row r="26" spans="1:11" ht="23.25" hidden="1" customHeight="1">
      <c r="A26" s="99"/>
      <c r="B26" s="93"/>
      <c r="C26" s="91"/>
      <c r="D26" s="95"/>
      <c r="E26" s="90"/>
      <c r="F26" s="31"/>
      <c r="G26" s="30"/>
      <c r="H26" s="30"/>
      <c r="I26" s="30"/>
      <c r="J26" s="30"/>
      <c r="K26" s="32"/>
    </row>
    <row r="27" spans="1:11" ht="23.25" hidden="1" customHeight="1">
      <c r="A27" s="99"/>
      <c r="B27" s="94"/>
      <c r="C27" s="92"/>
      <c r="D27" s="95"/>
      <c r="E27" s="90"/>
      <c r="F27" s="33"/>
      <c r="G27" s="34"/>
      <c r="H27" s="34"/>
      <c r="I27" s="34"/>
      <c r="J27" s="34"/>
      <c r="K27" s="35"/>
    </row>
    <row r="28" spans="1:11" ht="23.25" hidden="1" customHeight="1">
      <c r="A28" s="99"/>
      <c r="B28" s="93"/>
      <c r="C28" s="91"/>
      <c r="D28" s="95"/>
      <c r="E28" s="90"/>
      <c r="F28" s="31"/>
      <c r="G28" s="30"/>
      <c r="H28" s="30"/>
      <c r="I28" s="30"/>
      <c r="J28" s="30"/>
      <c r="K28" s="32"/>
    </row>
    <row r="29" spans="1:11" ht="23.25" hidden="1" customHeight="1">
      <c r="A29" s="99"/>
      <c r="B29" s="94"/>
      <c r="C29" s="92"/>
      <c r="D29" s="95"/>
      <c r="E29" s="90"/>
      <c r="F29" s="33"/>
      <c r="G29" s="34"/>
      <c r="H29" s="34"/>
      <c r="I29" s="34"/>
      <c r="J29" s="34"/>
      <c r="K29" s="35"/>
    </row>
    <row r="30" spans="1:11" ht="23.25" customHeight="1">
      <c r="A30" s="99"/>
      <c r="B30" s="93"/>
      <c r="C30" s="91"/>
      <c r="D30" s="95"/>
      <c r="E30" s="90"/>
      <c r="F30" s="31"/>
      <c r="G30" s="30"/>
      <c r="H30" s="30"/>
      <c r="I30" s="30"/>
      <c r="J30" s="30"/>
      <c r="K30" s="32"/>
    </row>
    <row r="31" spans="1:11" ht="23.25" customHeight="1" thickBot="1">
      <c r="A31" s="99"/>
      <c r="B31" s="94"/>
      <c r="C31" s="92"/>
      <c r="D31" s="95"/>
      <c r="E31" s="90"/>
      <c r="F31" s="33"/>
      <c r="G31" s="34"/>
      <c r="H31" s="34"/>
      <c r="I31" s="34"/>
      <c r="J31" s="34"/>
      <c r="K31" s="35"/>
    </row>
    <row r="32" spans="1:11" ht="23.25" hidden="1" customHeight="1">
      <c r="A32" s="99"/>
      <c r="B32" s="93"/>
      <c r="C32" s="96"/>
      <c r="D32" s="95"/>
      <c r="E32" s="90"/>
      <c r="F32" s="44"/>
      <c r="G32" s="45"/>
      <c r="H32" s="45"/>
      <c r="I32" s="45"/>
      <c r="J32" s="45"/>
      <c r="K32" s="46"/>
    </row>
    <row r="33" spans="1:11" ht="23.25" hidden="1" customHeight="1">
      <c r="A33" s="99"/>
      <c r="B33" s="94"/>
      <c r="C33" s="97"/>
      <c r="D33" s="95"/>
      <c r="E33" s="90"/>
      <c r="F33" s="33"/>
      <c r="G33" s="34"/>
      <c r="H33" s="34"/>
      <c r="I33" s="34"/>
      <c r="J33" s="34"/>
      <c r="K33" s="35"/>
    </row>
    <row r="34" spans="1:11" ht="23.25" hidden="1" customHeight="1">
      <c r="A34" s="99"/>
      <c r="B34" s="93"/>
      <c r="C34" s="96"/>
      <c r="D34" s="95"/>
      <c r="E34" s="90"/>
      <c r="F34" s="44"/>
      <c r="G34" s="45"/>
      <c r="H34" s="45"/>
      <c r="I34" s="45"/>
      <c r="J34" s="45"/>
      <c r="K34" s="46"/>
    </row>
    <row r="35" spans="1:11" ht="23.25" hidden="1" customHeight="1">
      <c r="A35" s="99"/>
      <c r="B35" s="94"/>
      <c r="C35" s="97"/>
      <c r="D35" s="95"/>
      <c r="E35" s="90"/>
      <c r="F35" s="33"/>
      <c r="G35" s="34"/>
      <c r="H35" s="34"/>
      <c r="I35" s="34"/>
      <c r="J35" s="34"/>
      <c r="K35" s="35"/>
    </row>
    <row r="36" spans="1:11" ht="23.25" hidden="1" customHeight="1">
      <c r="A36" s="99"/>
      <c r="B36" s="93"/>
      <c r="C36" s="96"/>
      <c r="D36" s="95"/>
      <c r="E36" s="90"/>
      <c r="F36" s="44"/>
      <c r="G36" s="45"/>
      <c r="H36" s="45"/>
      <c r="I36" s="45"/>
      <c r="J36" s="45"/>
      <c r="K36" s="46"/>
    </row>
    <row r="37" spans="1:11" ht="23.25" hidden="1" customHeight="1">
      <c r="A37" s="99"/>
      <c r="B37" s="94"/>
      <c r="C37" s="97"/>
      <c r="D37" s="95"/>
      <c r="E37" s="90"/>
      <c r="F37" s="33"/>
      <c r="G37" s="34"/>
      <c r="H37" s="34"/>
      <c r="I37" s="34"/>
      <c r="J37" s="34"/>
      <c r="K37" s="35"/>
    </row>
    <row r="38" spans="1:11" ht="23.25" hidden="1" customHeight="1">
      <c r="A38" s="99"/>
      <c r="B38" s="93"/>
      <c r="C38" s="96"/>
      <c r="D38" s="95"/>
      <c r="E38" s="90"/>
      <c r="F38" s="44"/>
      <c r="G38" s="45"/>
      <c r="H38" s="45"/>
      <c r="I38" s="45"/>
      <c r="J38" s="45"/>
      <c r="K38" s="46"/>
    </row>
    <row r="39" spans="1:11" ht="23.25" hidden="1" customHeight="1">
      <c r="A39" s="99"/>
      <c r="B39" s="94"/>
      <c r="C39" s="97"/>
      <c r="D39" s="95"/>
      <c r="E39" s="90"/>
      <c r="F39" s="33"/>
      <c r="G39" s="34"/>
      <c r="H39" s="34"/>
      <c r="I39" s="34"/>
      <c r="J39" s="34"/>
      <c r="K39" s="35"/>
    </row>
    <row r="40" spans="1:11" ht="23.25" hidden="1" customHeight="1">
      <c r="A40" s="99"/>
      <c r="B40" s="93"/>
      <c r="C40" s="96"/>
      <c r="D40" s="95"/>
      <c r="E40" s="90"/>
      <c r="F40" s="44"/>
      <c r="G40" s="45"/>
      <c r="H40" s="45"/>
      <c r="I40" s="45"/>
      <c r="J40" s="45"/>
      <c r="K40" s="46"/>
    </row>
    <row r="41" spans="1:11" ht="23.25" hidden="1" customHeight="1">
      <c r="A41" s="99"/>
      <c r="B41" s="94"/>
      <c r="C41" s="97"/>
      <c r="D41" s="95"/>
      <c r="E41" s="90"/>
      <c r="F41" s="33"/>
      <c r="G41" s="34"/>
      <c r="H41" s="34"/>
      <c r="I41" s="34"/>
      <c r="J41" s="34"/>
      <c r="K41" s="35"/>
    </row>
    <row r="42" spans="1:11" ht="9.9" customHeight="1" thickBot="1">
      <c r="A42" s="99"/>
      <c r="B42" s="113"/>
      <c r="C42" s="47"/>
      <c r="D42" s="48"/>
      <c r="E42" s="49"/>
      <c r="F42" s="50"/>
      <c r="G42" s="50"/>
      <c r="H42" s="50"/>
      <c r="I42" s="50"/>
      <c r="J42" s="50"/>
      <c r="K42" s="103"/>
    </row>
    <row r="43" spans="1:11" ht="21.75" customHeight="1" thickBot="1">
      <c r="A43" s="99"/>
      <c r="B43" s="100"/>
      <c r="C43" s="51" t="s">
        <v>11</v>
      </c>
      <c r="D43" s="52">
        <f>SUM(D12:D41)</f>
        <v>316671.73000000004</v>
      </c>
      <c r="E43" s="53">
        <f>SUM(E12:E41)</f>
        <v>1</v>
      </c>
      <c r="F43" s="54">
        <f>F12+F14+F16</f>
        <v>77894.306000000011</v>
      </c>
      <c r="G43" s="54">
        <f>G12+G14+G16</f>
        <v>59694.356000000007</v>
      </c>
      <c r="H43" s="54">
        <f>H12+H14+H16</f>
        <v>59694.356000000007</v>
      </c>
      <c r="I43" s="54">
        <f>I12+I14+I16</f>
        <v>59694.356000000007</v>
      </c>
      <c r="J43" s="54">
        <v>59694.356000000007</v>
      </c>
      <c r="K43" s="55">
        <f>SUM(F43:J43)</f>
        <v>316671.73000000004</v>
      </c>
    </row>
    <row r="44" spans="1:11" ht="9.9" customHeight="1" thickBot="1">
      <c r="A44" s="99"/>
      <c r="B44" s="101"/>
      <c r="C44" s="56"/>
      <c r="D44" s="57"/>
      <c r="E44" s="58"/>
      <c r="F44" s="59"/>
      <c r="G44" s="60"/>
      <c r="H44" s="60"/>
      <c r="I44" s="60"/>
      <c r="J44" s="52"/>
      <c r="K44" s="104"/>
    </row>
    <row r="45" spans="1:11" ht="21.75" customHeight="1" thickBot="1">
      <c r="A45" s="99"/>
      <c r="B45" s="102"/>
      <c r="C45" s="51" t="s">
        <v>12</v>
      </c>
      <c r="D45" s="52">
        <f>D43</f>
        <v>316671.73000000004</v>
      </c>
      <c r="E45" s="53">
        <f>E43</f>
        <v>1</v>
      </c>
      <c r="F45" s="61">
        <f>F43</f>
        <v>77894.306000000011</v>
      </c>
      <c r="G45" s="52">
        <f>F45+G43</f>
        <v>137588.66200000001</v>
      </c>
      <c r="H45" s="52">
        <f>G45+H43</f>
        <v>197283.01800000001</v>
      </c>
      <c r="I45" s="52">
        <f>H45+I43</f>
        <v>256977.37400000001</v>
      </c>
      <c r="J45" s="52">
        <f t="shared" ref="J45" si="4">G45+J43</f>
        <v>197283.01800000001</v>
      </c>
      <c r="K45" s="62">
        <f>K43/D45</f>
        <v>1</v>
      </c>
    </row>
    <row r="46" spans="1:11">
      <c r="F46" s="64"/>
      <c r="G46" s="64"/>
      <c r="H46" s="64"/>
      <c r="I46" s="64"/>
      <c r="J46" s="64"/>
      <c r="K46" s="64"/>
    </row>
    <row r="47" spans="1:11">
      <c r="F47" s="64"/>
      <c r="G47" s="64"/>
      <c r="H47" s="64"/>
      <c r="I47" s="64"/>
      <c r="J47" s="64"/>
      <c r="K47" s="64"/>
    </row>
    <row r="48" spans="1:11">
      <c r="F48" s="65"/>
    </row>
  </sheetData>
  <mergeCells count="71">
    <mergeCell ref="B40:B41"/>
    <mergeCell ref="C40:C41"/>
    <mergeCell ref="D40:D41"/>
    <mergeCell ref="E40:E41"/>
    <mergeCell ref="B43:B45"/>
    <mergeCell ref="B36:B37"/>
    <mergeCell ref="C36:C37"/>
    <mergeCell ref="D36:D37"/>
    <mergeCell ref="E36:E37"/>
    <mergeCell ref="B38:B39"/>
    <mergeCell ref="C38:C39"/>
    <mergeCell ref="D38:D39"/>
    <mergeCell ref="E38:E39"/>
    <mergeCell ref="B32:B33"/>
    <mergeCell ref="C32:C33"/>
    <mergeCell ref="D32:D33"/>
    <mergeCell ref="E32:E33"/>
    <mergeCell ref="B34:B35"/>
    <mergeCell ref="C34:C35"/>
    <mergeCell ref="D34:D35"/>
    <mergeCell ref="E34:E35"/>
    <mergeCell ref="B28:B29"/>
    <mergeCell ref="C28:C29"/>
    <mergeCell ref="D28:D29"/>
    <mergeCell ref="E28:E29"/>
    <mergeCell ref="B30:B31"/>
    <mergeCell ref="C30:C31"/>
    <mergeCell ref="D30:D31"/>
    <mergeCell ref="E30:E31"/>
    <mergeCell ref="B24:B25"/>
    <mergeCell ref="C24:C25"/>
    <mergeCell ref="D24:D25"/>
    <mergeCell ref="E24:E25"/>
    <mergeCell ref="B26:B27"/>
    <mergeCell ref="C26:C27"/>
    <mergeCell ref="D26:D27"/>
    <mergeCell ref="E26:E27"/>
    <mergeCell ref="B20:B21"/>
    <mergeCell ref="C20:C21"/>
    <mergeCell ref="D20:D21"/>
    <mergeCell ref="E20:E21"/>
    <mergeCell ref="B22:B23"/>
    <mergeCell ref="C22:C23"/>
    <mergeCell ref="D22:D23"/>
    <mergeCell ref="E22:E23"/>
    <mergeCell ref="B16:B17"/>
    <mergeCell ref="C16:C17"/>
    <mergeCell ref="D16:D17"/>
    <mergeCell ref="E16:E17"/>
    <mergeCell ref="B18:B19"/>
    <mergeCell ref="C18:C19"/>
    <mergeCell ref="D18:D19"/>
    <mergeCell ref="E18:E19"/>
    <mergeCell ref="B12:B13"/>
    <mergeCell ref="C12:C13"/>
    <mergeCell ref="D12:D13"/>
    <mergeCell ref="E12:E13"/>
    <mergeCell ref="B14:B15"/>
    <mergeCell ref="C14:C15"/>
    <mergeCell ref="D14:D15"/>
    <mergeCell ref="E14:E15"/>
    <mergeCell ref="C3:J3"/>
    <mergeCell ref="C4:J4"/>
    <mergeCell ref="B10:B11"/>
    <mergeCell ref="C10:C11"/>
    <mergeCell ref="D10:D11"/>
    <mergeCell ref="E10:E11"/>
    <mergeCell ref="G7:H7"/>
    <mergeCell ref="G8:H8"/>
    <mergeCell ref="G9:H9"/>
    <mergeCell ref="F6:H6"/>
  </mergeCells>
  <phoneticPr fontId="18" type="noConversion"/>
  <pageMargins left="0.511811024" right="0.511811024" top="0.78740157499999996" bottom="0.78740157499999996" header="0.31496062000000002" footer="0.31496062000000002"/>
  <pageSetup paperSize="9" scale="3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</dc:creator>
  <cp:lastModifiedBy>Luis Eduardo</cp:lastModifiedBy>
  <cp:lastPrinted>2023-06-15T16:46:34Z</cp:lastPrinted>
  <dcterms:created xsi:type="dcterms:W3CDTF">2023-06-15T10:57:55Z</dcterms:created>
  <dcterms:modified xsi:type="dcterms:W3CDTF">2023-06-15T16:47:48Z</dcterms:modified>
</cp:coreProperties>
</file>